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r.mastaliyev\Desktop\"/>
    </mc:Choice>
  </mc:AlternateContent>
  <bookViews>
    <workbookView xWindow="0" yWindow="0" windowWidth="20490" windowHeight="7680"/>
  </bookViews>
  <sheets>
    <sheet name="Balans" sheetId="2" r:id="rId1"/>
    <sheet name="Kapital adekvatlığı" sheetId="7" r:id="rId2"/>
    <sheet name="Balansdankənar Öhdəliklər" sheetId="11" r:id="rId3"/>
    <sheet name="Mənfəət və Zərərlər " sheetId="12" r:id="rId4"/>
  </sheets>
  <calcPr calcId="171027"/>
</workbook>
</file>

<file path=xl/calcChain.xml><?xml version="1.0" encoding="utf-8"?>
<calcChain xmlns="http://schemas.openxmlformats.org/spreadsheetml/2006/main">
  <c r="C5" i="12" l="1"/>
  <c r="C8" i="12" s="1"/>
  <c r="F5" i="12"/>
  <c r="F8" i="12" s="1"/>
  <c r="E5" i="12"/>
  <c r="E8" i="12" s="1"/>
  <c r="D5" i="12"/>
  <c r="D8" i="12" s="1"/>
  <c r="C8" i="11" l="1"/>
  <c r="D8" i="11"/>
  <c r="C27" i="2"/>
  <c r="C30" i="2" s="1"/>
  <c r="C19" i="2"/>
  <c r="D23" i="2"/>
  <c r="D19" i="2"/>
  <c r="E27" i="2" l="1"/>
  <c r="E8" i="11" l="1"/>
  <c r="E19" i="2" l="1"/>
</calcChain>
</file>

<file path=xl/sharedStrings.xml><?xml version="1.0" encoding="utf-8"?>
<sst xmlns="http://schemas.openxmlformats.org/spreadsheetml/2006/main" count="75" uniqueCount="58">
  <si>
    <t xml:space="preserve">6. Qiymətli kağızlara investisiyalar </t>
  </si>
  <si>
    <t>7. Ticarət üçün qiymətli kağızlar</t>
  </si>
  <si>
    <t>10. Amortizasiya çıxılmaqla bank işində istifadə olunan əsas vəsaitlər</t>
  </si>
  <si>
    <t>14. Amortizasiya çıxılmaqla qeyri-maddi aktivlər</t>
  </si>
  <si>
    <t>15. Digər aktivlər</t>
  </si>
  <si>
    <t>15a. Digər əməliyyatlar üzrə ehtiyatlar</t>
  </si>
  <si>
    <t xml:space="preserve">8. Banklara xalis kreditlər </t>
  </si>
  <si>
    <t xml:space="preserve">9. Xalis kreditlər və lizinqlər </t>
  </si>
  <si>
    <t>Aktivlərin maddələri</t>
  </si>
  <si>
    <t>Cəmi</t>
  </si>
  <si>
    <t>Cəmi aktivlər</t>
  </si>
  <si>
    <t>Öhdəliklərin maddələri</t>
  </si>
  <si>
    <t>Cəmi öhdəliklər</t>
  </si>
  <si>
    <t>Cəmi kapital</t>
  </si>
  <si>
    <t>Cəmi öhdəliklər və kapital</t>
  </si>
  <si>
    <t>faizlə</t>
  </si>
  <si>
    <t>Norma</t>
  </si>
  <si>
    <t>KAPİTAL VƏSAİTLƏRİ</t>
  </si>
  <si>
    <t xml:space="preserve">I dərəcəli  kapitalın  adekvatlıq əmsalı </t>
  </si>
  <si>
    <t>Leverec əmsalı</t>
  </si>
  <si>
    <t>(min AZN)</t>
  </si>
  <si>
    <t>2. II dərəcəli kapital (I dərəcəli kapitalın məbləğindən çox olmamalıdır)</t>
  </si>
  <si>
    <t xml:space="preserve">1. Tutulmalardan  sonra I dərəcəli kapitalı </t>
  </si>
  <si>
    <t>4. Məcmu kapitaldan tutulmalar:</t>
  </si>
  <si>
    <t>3. Məcmu kapital (1+2)</t>
  </si>
  <si>
    <t>5. Tutulmalardan  sonra məcmu kapital (3-4)</t>
  </si>
  <si>
    <t>1. Qarantiyalar və bu qəbildən olan öhdəliklər</t>
  </si>
  <si>
    <t>2. Kredit alətləri</t>
  </si>
  <si>
    <t>3. Akkreditivlər</t>
  </si>
  <si>
    <t>5. Digər balansarxası öhdəliklər</t>
  </si>
  <si>
    <t>BALANSDANKƏNAR ÖHDƏLİKLƏR</t>
  </si>
  <si>
    <t>4. Forvard və fyuçers müqavilələri</t>
  </si>
  <si>
    <t>5. Digər passivlər</t>
  </si>
  <si>
    <t>4. Bank tərəfindən buraxılmış subordinasiyalı və sair bu qəbildən olan borc öhdəlikləri (müddətli imtiyazlı səhmlər də daxil olmaqla)</t>
  </si>
  <si>
    <t>III Rüb - 2016</t>
  </si>
  <si>
    <t>II Rüb - 2016</t>
  </si>
  <si>
    <t>I Rüb - 2016</t>
  </si>
  <si>
    <r>
      <t>1. Nağd vəsaitlər, c</t>
    </r>
    <r>
      <rPr>
        <i/>
        <sz val="10.5"/>
        <rFont val="Arial"/>
        <family val="2"/>
        <charset val="204"/>
      </rPr>
      <t>əmi</t>
    </r>
  </si>
  <si>
    <r>
      <t>2. AMB-yə qarşı tələblər, c</t>
    </r>
    <r>
      <rPr>
        <i/>
        <sz val="10.5"/>
        <rFont val="Arial"/>
        <family val="2"/>
        <charset val="204"/>
      </rPr>
      <t>əmi</t>
    </r>
  </si>
  <si>
    <r>
      <t>3. “Nostro" hesabları (başqa banklardakı müxbir hesabları), c</t>
    </r>
    <r>
      <rPr>
        <i/>
        <sz val="10.5"/>
        <rFont val="Arial"/>
        <family val="2"/>
        <charset val="204"/>
      </rPr>
      <t>əmi</t>
    </r>
  </si>
  <si>
    <r>
      <t>4. Banklararası bazarın qısamüddətli maliyyə alətləri (7-ci gün də daxil olmaqla, 7 günədək olan kreditlər), c</t>
    </r>
    <r>
      <rPr>
        <i/>
        <sz val="10.5"/>
        <rFont val="Arial"/>
        <family val="2"/>
        <charset val="204"/>
      </rPr>
      <t>əmi</t>
    </r>
  </si>
  <si>
    <r>
      <t>5. Banklar da daxil olmaqla maliyyə müəssisələrindəki depozitlər, c</t>
    </r>
    <r>
      <rPr>
        <i/>
        <sz val="10.5"/>
        <rFont val="Arial"/>
        <family val="2"/>
        <charset val="204"/>
      </rPr>
      <t>əmi</t>
    </r>
    <r>
      <rPr>
        <sz val="10.5"/>
        <rFont val="Arial"/>
        <family val="2"/>
        <charset val="204"/>
      </rPr>
      <t xml:space="preserve"> </t>
    </r>
  </si>
  <si>
    <r>
      <t>11. Bank işində istifadə olunmayan əsas vəsaitlər, c</t>
    </r>
    <r>
      <rPr>
        <i/>
        <sz val="10.5"/>
        <rFont val="Arial"/>
        <family val="2"/>
        <charset val="204"/>
      </rPr>
      <t>əmi</t>
    </r>
    <r>
      <rPr>
        <sz val="10.5"/>
        <rFont val="Arial"/>
        <family val="2"/>
        <charset val="204"/>
      </rPr>
      <t xml:space="preserve"> </t>
    </r>
  </si>
  <si>
    <r>
      <t>12. İcmallaşmamış törəmə şirkətlərə investisiyalar və maliyyə iştirakı (50%+1 səs hüququ verən səhm), c</t>
    </r>
    <r>
      <rPr>
        <i/>
        <sz val="10.5"/>
        <rFont val="Arial"/>
        <family val="2"/>
        <charset val="204"/>
      </rPr>
      <t>əmi</t>
    </r>
  </si>
  <si>
    <r>
      <t>13. Digər icmallaşmamış şirkətlərə və birgə müəssisələrə investisiyalar və maliyyə iştirakı (50%-dən az), c</t>
    </r>
    <r>
      <rPr>
        <i/>
        <sz val="10.5"/>
        <rFont val="Arial"/>
        <family val="2"/>
        <charset val="204"/>
      </rPr>
      <t>əmi</t>
    </r>
  </si>
  <si>
    <r>
      <t xml:space="preserve">1. Depozitlər (banklar və digər maliyyə müəssisələri istisna olmaqla), </t>
    </r>
    <r>
      <rPr>
        <i/>
        <sz val="10.5"/>
        <rFont val="Arial"/>
        <family val="2"/>
        <charset val="204"/>
      </rPr>
      <t>cəmi</t>
    </r>
  </si>
  <si>
    <r>
      <t xml:space="preserve">2. Maliyyə institutları tərəfindən cəlb edilmələr, </t>
    </r>
    <r>
      <rPr>
        <i/>
        <sz val="10.5"/>
        <rFont val="Arial"/>
        <family val="2"/>
        <charset val="204"/>
      </rPr>
      <t>cəmi</t>
    </r>
  </si>
  <si>
    <r>
      <t xml:space="preserve">3. Digər bankların tələbləri (“Loro" hesabları), </t>
    </r>
    <r>
      <rPr>
        <i/>
        <sz val="10.5"/>
        <rFont val="Arial"/>
        <family val="2"/>
        <charset val="204"/>
      </rPr>
      <t>cəmi</t>
    </r>
  </si>
  <si>
    <t>Əmsallar</t>
  </si>
  <si>
    <t>Mənfəət və zərər haqqında hesabat (kumulyativ)</t>
  </si>
  <si>
    <t>Faiz və gəlirlərin bu qəbildən olan növləri</t>
  </si>
  <si>
    <t>Faizlər və onlara bağlı xərclər</t>
  </si>
  <si>
    <t>Xalis faiz mənfəəti</t>
  </si>
  <si>
    <t>Qeyri-faiz gəlirləri</t>
  </si>
  <si>
    <t>Qeyri-faiz xərcləri</t>
  </si>
  <si>
    <t>Xalis əməliyyat mənfəəti</t>
  </si>
  <si>
    <t>Aktivlər üzrə mümkün zərərlərin ödənilməsi üçün xüsusi ehtiyatın yaradılmasına ayırmalar</t>
  </si>
  <si>
    <t>Vergilər ödənildikdən sonra mənfəət / zərər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</si>
</sst>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_);\(0.00\)"/>
    <numFmt numFmtId="165" formatCode="_(* #,##0_);_(* \(#,##0\);_(* &quot;-&quot;??_);_(@_)"/>
    <numFmt numFmtId="166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.5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.5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1CD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 applyBorder="1"/>
    <xf numFmtId="0" fontId="7" fillId="0" borderId="0" xfId="0" applyFont="1" applyFill="1" applyBorder="1"/>
    <xf numFmtId="0" fontId="4" fillId="3" borderId="0" xfId="4" applyFont="1" applyFill="1" applyBorder="1" applyAlignment="1" applyProtection="1">
      <alignment horizontal="left" vertical="top" wrapText="1" indent="2"/>
    </xf>
    <xf numFmtId="164" fontId="2" fillId="3" borderId="0" xfId="4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3" fillId="3" borderId="0" xfId="4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top" wrapText="1" indent="1"/>
    </xf>
    <xf numFmtId="0" fontId="12" fillId="2" borderId="1" xfId="0" applyFont="1" applyFill="1" applyBorder="1" applyAlignment="1">
      <alignment horizontal="left" vertical="center" wrapText="1" indent="1"/>
    </xf>
    <xf numFmtId="165" fontId="5" fillId="0" borderId="1" xfId="1" applyNumberFormat="1" applyFont="1" applyFill="1" applyBorder="1" applyAlignment="1" applyProtection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 indent="1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horizontal="right" vertical="top" wrapText="1"/>
    </xf>
    <xf numFmtId="165" fontId="5" fillId="0" borderId="1" xfId="1" applyNumberFormat="1" applyFont="1" applyFill="1" applyBorder="1" applyAlignment="1" applyProtection="1">
      <alignment horizontal="right" vertical="top" wrapText="1"/>
    </xf>
    <xf numFmtId="165" fontId="12" fillId="2" borderId="1" xfId="1" applyNumberFormat="1" applyFont="1" applyFill="1" applyBorder="1" applyAlignment="1" applyProtection="1">
      <alignment horizontal="right" vertical="top" wrapText="1"/>
    </xf>
    <xf numFmtId="0" fontId="5" fillId="0" borderId="2" xfId="2" applyFont="1" applyFill="1" applyBorder="1" applyAlignment="1" applyProtection="1">
      <alignment horizontal="left" vertical="center" wrapText="1" indent="1"/>
    </xf>
    <xf numFmtId="43" fontId="5" fillId="0" borderId="0" xfId="1" applyNumberFormat="1" applyFont="1" applyFill="1" applyBorder="1" applyAlignment="1" applyProtection="1">
      <alignment horizontal="center" vertical="center" wrapText="1"/>
    </xf>
    <xf numFmtId="43" fontId="5" fillId="0" borderId="0" xfId="1" applyNumberFormat="1" applyFont="1" applyFill="1" applyBorder="1" applyAlignment="1" applyProtection="1">
      <alignment horizontal="right" vertical="top" wrapText="1"/>
    </xf>
    <xf numFmtId="0" fontId="12" fillId="2" borderId="1" xfId="2" applyFont="1" applyFill="1" applyBorder="1" applyAlignment="1" applyProtection="1">
      <alignment horizontal="left" vertical="center" wrapText="1" indent="1"/>
    </xf>
    <xf numFmtId="0" fontId="5" fillId="0" borderId="1" xfId="0" applyFont="1" applyFill="1" applyBorder="1" applyAlignment="1" applyProtection="1">
      <alignment horizontal="left" vertical="top" wrapText="1" indent="1"/>
    </xf>
    <xf numFmtId="166" fontId="5" fillId="0" borderId="1" xfId="1" applyNumberFormat="1" applyFont="1" applyFill="1" applyBorder="1" applyAlignment="1" applyProtection="1">
      <alignment horizontal="right" vertical="top" wrapText="1"/>
    </xf>
    <xf numFmtId="0" fontId="12" fillId="2" borderId="1" xfId="0" applyFont="1" applyFill="1" applyBorder="1" applyAlignment="1" applyProtection="1">
      <alignment horizontal="left" vertical="top" wrapText="1" indent="1"/>
    </xf>
    <xf numFmtId="166" fontId="12" fillId="2" borderId="1" xfId="1" applyNumberFormat="1" applyFont="1" applyFill="1" applyBorder="1" applyAlignment="1" applyProtection="1">
      <alignment horizontal="right" vertical="top" wrapText="1"/>
    </xf>
    <xf numFmtId="0" fontId="9" fillId="4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</xf>
    <xf numFmtId="166" fontId="12" fillId="2" borderId="1" xfId="1" applyNumberFormat="1" applyFont="1" applyFill="1" applyBorder="1" applyAlignment="1" applyProtection="1">
      <alignment horizontal="center" vertical="center" wrapText="1"/>
    </xf>
    <xf numFmtId="0" fontId="12" fillId="2" borderId="2" xfId="2" applyFont="1" applyFill="1" applyBorder="1" applyAlignment="1" applyProtection="1">
      <alignment horizontal="left" vertical="center" wrapText="1"/>
    </xf>
    <xf numFmtId="0" fontId="12" fillId="2" borderId="3" xfId="2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 applyProtection="1">
      <alignment horizontal="left" vertical="center" wrapText="1"/>
    </xf>
    <xf numFmtId="0" fontId="12" fillId="0" borderId="3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3" xfId="2" applyFont="1" applyFill="1" applyBorder="1" applyAlignment="1" applyProtection="1">
      <alignment horizontal="left" vertical="center" wrapText="1"/>
    </xf>
  </cellXfs>
  <cellStyles count="6">
    <cellStyle name="Comma" xfId="1" builtinId="3"/>
    <cellStyle name="Normal" xfId="0" builtinId="0"/>
    <cellStyle name="Normal 2" xfId="2"/>
    <cellStyle name="Normal 3" xfId="4"/>
    <cellStyle name="Percent 2" xfId="3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abSelected="1" workbookViewId="0">
      <selection activeCell="C11" sqref="C11"/>
    </sheetView>
  </sheetViews>
  <sheetFormatPr defaultColWidth="16.7109375" defaultRowHeight="15" x14ac:dyDescent="0.25"/>
  <cols>
    <col min="1" max="1" width="6.85546875" customWidth="1"/>
    <col min="2" max="2" width="112.85546875" style="1" bestFit="1" customWidth="1"/>
    <col min="3" max="6" width="16.7109375" style="1"/>
  </cols>
  <sheetData>
    <row r="1" spans="2:5" x14ac:dyDescent="0.25">
      <c r="E1" s="5" t="s">
        <v>20</v>
      </c>
    </row>
    <row r="2" spans="2:5" x14ac:dyDescent="0.25">
      <c r="B2" s="7" t="s">
        <v>8</v>
      </c>
      <c r="C2" s="7" t="s">
        <v>36</v>
      </c>
      <c r="D2" s="7" t="s">
        <v>35</v>
      </c>
      <c r="E2" s="7" t="s">
        <v>34</v>
      </c>
    </row>
    <row r="3" spans="2:5" x14ac:dyDescent="0.25">
      <c r="B3" s="8" t="s">
        <v>37</v>
      </c>
      <c r="C3" s="10">
        <v>43353.518180000006</v>
      </c>
      <c r="D3" s="10">
        <v>32803.704209999996</v>
      </c>
      <c r="E3" s="10">
        <v>31103.972979999991</v>
      </c>
    </row>
    <row r="4" spans="2:5" x14ac:dyDescent="0.25">
      <c r="B4" s="8" t="s">
        <v>38</v>
      </c>
      <c r="C4" s="10">
        <v>104840.61053000001</v>
      </c>
      <c r="D4" s="10">
        <v>144118.08211000002</v>
      </c>
      <c r="E4" s="10">
        <v>123889.94440000001</v>
      </c>
    </row>
    <row r="5" spans="2:5" x14ac:dyDescent="0.25">
      <c r="B5" s="8" t="s">
        <v>39</v>
      </c>
      <c r="C5" s="10">
        <v>11630.294529999999</v>
      </c>
      <c r="D5" s="10">
        <v>29771.659499999994</v>
      </c>
      <c r="E5" s="10">
        <v>16611.156879999999</v>
      </c>
    </row>
    <row r="6" spans="2:5" x14ac:dyDescent="0.25">
      <c r="B6" s="8" t="s">
        <v>40</v>
      </c>
      <c r="C6" s="10">
        <v>0</v>
      </c>
      <c r="D6" s="10">
        <v>0</v>
      </c>
      <c r="E6" s="10">
        <v>0</v>
      </c>
    </row>
    <row r="7" spans="2:5" x14ac:dyDescent="0.25">
      <c r="B7" s="8" t="s">
        <v>41</v>
      </c>
      <c r="C7" s="10">
        <v>16091.8135</v>
      </c>
      <c r="D7" s="10">
        <v>16063.638999999999</v>
      </c>
      <c r="E7" s="10">
        <v>21537.2785</v>
      </c>
    </row>
    <row r="8" spans="2:5" x14ac:dyDescent="0.25">
      <c r="B8" s="8" t="s">
        <v>0</v>
      </c>
      <c r="C8" s="10">
        <v>0</v>
      </c>
      <c r="D8" s="10">
        <v>0</v>
      </c>
      <c r="E8" s="10">
        <v>0</v>
      </c>
    </row>
    <row r="9" spans="2:5" x14ac:dyDescent="0.25">
      <c r="B9" s="8" t="s">
        <v>1</v>
      </c>
      <c r="C9" s="10">
        <v>0</v>
      </c>
      <c r="D9" s="10">
        <v>0</v>
      </c>
      <c r="E9" s="10">
        <v>0</v>
      </c>
    </row>
    <row r="10" spans="2:5" x14ac:dyDescent="0.25">
      <c r="B10" s="8" t="s">
        <v>6</v>
      </c>
      <c r="C10" s="10">
        <v>3084.2</v>
      </c>
      <c r="D10" s="10">
        <v>5387.9</v>
      </c>
      <c r="E10" s="10">
        <v>5673.85</v>
      </c>
    </row>
    <row r="11" spans="2:5" x14ac:dyDescent="0.25">
      <c r="B11" s="8" t="s">
        <v>7</v>
      </c>
      <c r="C11" s="10">
        <v>549196.84640006267</v>
      </c>
      <c r="D11" s="10">
        <v>465243.0491894437</v>
      </c>
      <c r="E11" s="10">
        <v>442323.99399474688</v>
      </c>
    </row>
    <row r="12" spans="2:5" x14ac:dyDescent="0.25">
      <c r="B12" s="8" t="s">
        <v>2</v>
      </c>
      <c r="C12" s="10">
        <v>46978.291400000009</v>
      </c>
      <c r="D12" s="10">
        <v>46116.08094</v>
      </c>
      <c r="E12" s="10">
        <v>45176.706969999999</v>
      </c>
    </row>
    <row r="13" spans="2:5" x14ac:dyDescent="0.25">
      <c r="B13" s="8" t="s">
        <v>42</v>
      </c>
      <c r="C13" s="10">
        <v>3884.0819999999999</v>
      </c>
      <c r="D13" s="10">
        <v>4118.1075000000001</v>
      </c>
      <c r="E13" s="10">
        <v>4412.6324999999997</v>
      </c>
    </row>
    <row r="14" spans="2:5" x14ac:dyDescent="0.25">
      <c r="B14" s="8" t="s">
        <v>43</v>
      </c>
      <c r="C14" s="10">
        <v>1500</v>
      </c>
      <c r="D14" s="10">
        <v>1500</v>
      </c>
      <c r="E14" s="10">
        <v>1500</v>
      </c>
    </row>
    <row r="15" spans="2:5" x14ac:dyDescent="0.25">
      <c r="B15" s="8" t="s">
        <v>44</v>
      </c>
      <c r="C15" s="10">
        <v>435.91827000000001</v>
      </c>
      <c r="D15" s="10">
        <v>435.17121999999995</v>
      </c>
      <c r="E15" s="10">
        <v>437.42884999999995</v>
      </c>
    </row>
    <row r="16" spans="2:5" x14ac:dyDescent="0.25">
      <c r="B16" s="8" t="s">
        <v>3</v>
      </c>
      <c r="C16" s="10">
        <v>4907.9425700000002</v>
      </c>
      <c r="D16" s="10">
        <v>4848.4135500000002</v>
      </c>
      <c r="E16" s="10">
        <v>6252.1357099999996</v>
      </c>
    </row>
    <row r="17" spans="2:5" x14ac:dyDescent="0.25">
      <c r="B17" s="8" t="s">
        <v>4</v>
      </c>
      <c r="C17" s="10">
        <v>36408.900232779954</v>
      </c>
      <c r="D17" s="10">
        <v>33851.698030050669</v>
      </c>
      <c r="E17" s="10">
        <v>28754.90871744723</v>
      </c>
    </row>
    <row r="18" spans="2:5" x14ac:dyDescent="0.25">
      <c r="B18" s="8" t="s">
        <v>5</v>
      </c>
      <c r="C18" s="10">
        <v>46.646685458999997</v>
      </c>
      <c r="D18" s="10">
        <v>45.032017499999988</v>
      </c>
      <c r="E18" s="10">
        <v>0</v>
      </c>
    </row>
    <row r="19" spans="2:5" x14ac:dyDescent="0.25">
      <c r="B19" s="9" t="s">
        <v>10</v>
      </c>
      <c r="C19" s="11">
        <f>C3+C4+C5+C6+C7+C8+C9+C10+C11+C12+C13+C14+C15+C16+C17-C18</f>
        <v>822265.77092738368</v>
      </c>
      <c r="D19" s="11">
        <f>D3+D4+D5+D6+D7+D8+D9+D10+D11+D12+D13+D14+D15+D16+D17-D18</f>
        <v>784212.47323199443</v>
      </c>
      <c r="E19" s="11">
        <f>E3+E4+E5+E6+E7+E8+E9+E10+E11+E12+E13+E14+E15+E16+E17-E18</f>
        <v>727674.00950219389</v>
      </c>
    </row>
    <row r="20" spans="2:5" x14ac:dyDescent="0.25">
      <c r="B20" s="2"/>
    </row>
    <row r="21" spans="2:5" x14ac:dyDescent="0.25">
      <c r="B21" s="7" t="s">
        <v>11</v>
      </c>
      <c r="C21" s="7" t="s">
        <v>36</v>
      </c>
      <c r="D21" s="7" t="s">
        <v>35</v>
      </c>
      <c r="E21" s="7" t="s">
        <v>34</v>
      </c>
    </row>
    <row r="22" spans="2:5" x14ac:dyDescent="0.25">
      <c r="B22" s="8" t="s">
        <v>45</v>
      </c>
      <c r="C22" s="10">
        <v>382097.46139342204</v>
      </c>
      <c r="D22" s="10">
        <v>390598.44821000006</v>
      </c>
      <c r="E22" s="10">
        <v>366977.36592999991</v>
      </c>
    </row>
    <row r="23" spans="2:5" x14ac:dyDescent="0.25">
      <c r="B23" s="8" t="s">
        <v>46</v>
      </c>
      <c r="C23" s="10">
        <v>269370.90000000002</v>
      </c>
      <c r="D23" s="10">
        <f>137852.45506+125000+50400.1</f>
        <v>313252.55505999998</v>
      </c>
      <c r="E23" s="10">
        <v>241334.73499999999</v>
      </c>
    </row>
    <row r="24" spans="2:5" x14ac:dyDescent="0.25">
      <c r="B24" s="8" t="s">
        <v>47</v>
      </c>
      <c r="C24" s="10">
        <v>1081.5707400000001</v>
      </c>
      <c r="D24" s="10">
        <v>610.0007999999998</v>
      </c>
      <c r="E24" s="10">
        <v>341.08040999999992</v>
      </c>
    </row>
    <row r="25" spans="2:5" ht="16.5" customHeight="1" x14ac:dyDescent="0.25">
      <c r="B25" s="8" t="s">
        <v>33</v>
      </c>
      <c r="C25" s="10">
        <v>63552.5</v>
      </c>
      <c r="D25" s="10">
        <v>0</v>
      </c>
      <c r="E25" s="10">
        <v>36185.589999999997</v>
      </c>
    </row>
    <row r="26" spans="2:5" x14ac:dyDescent="0.25">
      <c r="B26" s="8" t="s">
        <v>32</v>
      </c>
      <c r="C26" s="10">
        <v>27970.15280999985</v>
      </c>
      <c r="D26" s="10">
        <v>16009.85542000056</v>
      </c>
      <c r="E26" s="10">
        <v>13722.05907000033</v>
      </c>
    </row>
    <row r="27" spans="2:5" x14ac:dyDescent="0.25">
      <c r="B27" s="9" t="s">
        <v>12</v>
      </c>
      <c r="C27" s="11">
        <f>SUM(C22:C26)</f>
        <v>744072.584943422</v>
      </c>
      <c r="D27" s="11">
        <v>720470.85949000064</v>
      </c>
      <c r="E27" s="11">
        <f>SUM(E22:E26)</f>
        <v>658560.83041000029</v>
      </c>
    </row>
    <row r="29" spans="2:5" x14ac:dyDescent="0.25">
      <c r="B29" s="12" t="s">
        <v>13</v>
      </c>
      <c r="C29" s="13">
        <v>78193.182497383837</v>
      </c>
      <c r="D29" s="13">
        <v>63741</v>
      </c>
      <c r="E29" s="13">
        <v>69113.179102194117</v>
      </c>
    </row>
    <row r="30" spans="2:5" x14ac:dyDescent="0.25">
      <c r="B30" s="9" t="s">
        <v>14</v>
      </c>
      <c r="C30" s="11">
        <f>SUM(C27,C29)</f>
        <v>822265.76744080579</v>
      </c>
      <c r="D30" s="11">
        <v>784212.47323254158</v>
      </c>
      <c r="E30" s="11">
        <v>727674.00950219436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D16" sqref="D16"/>
    </sheetView>
  </sheetViews>
  <sheetFormatPr defaultRowHeight="15" x14ac:dyDescent="0.25"/>
  <cols>
    <col min="2" max="2" width="53.28515625" customWidth="1"/>
    <col min="3" max="3" width="11.140625" customWidth="1"/>
    <col min="4" max="4" width="12.5703125" bestFit="1" customWidth="1"/>
    <col min="5" max="5" width="13.28515625" bestFit="1" customWidth="1"/>
    <col min="6" max="6" width="13.85546875" bestFit="1" customWidth="1"/>
  </cols>
  <sheetData>
    <row r="1" spans="2:6" x14ac:dyDescent="0.25">
      <c r="F1" s="5" t="s">
        <v>20</v>
      </c>
    </row>
    <row r="2" spans="2:6" x14ac:dyDescent="0.25">
      <c r="B2" s="30" t="s">
        <v>17</v>
      </c>
      <c r="C2" s="31"/>
      <c r="D2" s="7" t="s">
        <v>36</v>
      </c>
      <c r="E2" s="7" t="s">
        <v>35</v>
      </c>
      <c r="F2" s="7" t="s">
        <v>34</v>
      </c>
    </row>
    <row r="3" spans="2:6" x14ac:dyDescent="0.25">
      <c r="B3" s="32" t="s">
        <v>22</v>
      </c>
      <c r="C3" s="33"/>
      <c r="D3" s="14">
        <v>62330.836160000006</v>
      </c>
      <c r="E3" s="14">
        <v>48597.250150000014</v>
      </c>
      <c r="F3" s="14">
        <v>52718.827760000007</v>
      </c>
    </row>
    <row r="4" spans="2:6" x14ac:dyDescent="0.25">
      <c r="B4" s="34" t="s">
        <v>21</v>
      </c>
      <c r="C4" s="35"/>
      <c r="D4" s="15">
        <v>22130.41325738384</v>
      </c>
      <c r="E4" s="15">
        <v>15829.459532540972</v>
      </c>
      <c r="F4" s="15">
        <v>16165.925122194107</v>
      </c>
    </row>
    <row r="5" spans="2:6" x14ac:dyDescent="0.25">
      <c r="B5" s="32" t="s">
        <v>24</v>
      </c>
      <c r="C5" s="33"/>
      <c r="D5" s="14">
        <v>84461.24941738385</v>
      </c>
      <c r="E5" s="14">
        <v>64426.709682540983</v>
      </c>
      <c r="F5" s="14">
        <v>68884.752882194109</v>
      </c>
    </row>
    <row r="6" spans="2:6" x14ac:dyDescent="0.25">
      <c r="B6" s="34" t="s">
        <v>23</v>
      </c>
      <c r="C6" s="35"/>
      <c r="D6" s="15">
        <v>1935.9182700000001</v>
      </c>
      <c r="E6" s="15">
        <v>1935.1712199999999</v>
      </c>
      <c r="F6" s="15">
        <v>1937.42885</v>
      </c>
    </row>
    <row r="7" spans="2:6" x14ac:dyDescent="0.25">
      <c r="B7" s="28" t="s">
        <v>25</v>
      </c>
      <c r="C7" s="29"/>
      <c r="D7" s="16">
        <v>82525.331147383855</v>
      </c>
      <c r="E7" s="16">
        <v>62491.538462540986</v>
      </c>
      <c r="F7" s="16">
        <v>66947.324032194112</v>
      </c>
    </row>
    <row r="8" spans="2:6" x14ac:dyDescent="0.25">
      <c r="B8" s="3"/>
      <c r="C8" s="4"/>
      <c r="D8" s="4"/>
      <c r="E8" s="4"/>
      <c r="F8" s="6" t="s">
        <v>15</v>
      </c>
    </row>
    <row r="9" spans="2:6" ht="16.5" customHeight="1" x14ac:dyDescent="0.25">
      <c r="B9" s="7" t="s">
        <v>48</v>
      </c>
      <c r="C9" s="7" t="s">
        <v>16</v>
      </c>
      <c r="D9" s="7" t="s">
        <v>36</v>
      </c>
      <c r="E9" s="7" t="s">
        <v>35</v>
      </c>
      <c r="F9" s="7" t="s">
        <v>34</v>
      </c>
    </row>
    <row r="10" spans="2:6" x14ac:dyDescent="0.25">
      <c r="B10" s="17" t="s">
        <v>18</v>
      </c>
      <c r="C10" s="18">
        <v>5</v>
      </c>
      <c r="D10" s="19">
        <v>9.4293707068415618</v>
      </c>
      <c r="E10" s="19">
        <v>8.278551137111819</v>
      </c>
      <c r="F10" s="19">
        <v>9.3354156869449874</v>
      </c>
    </row>
    <row r="11" spans="2:6" x14ac:dyDescent="0.25">
      <c r="B11" s="17" t="s">
        <v>19</v>
      </c>
      <c r="C11" s="18">
        <v>5</v>
      </c>
      <c r="D11" s="19">
        <v>12.273443201966142</v>
      </c>
      <c r="E11" s="19">
        <v>5.9492839048654531</v>
      </c>
      <c r="F11" s="19">
        <v>6.9416533959054814</v>
      </c>
    </row>
  </sheetData>
  <mergeCells count="6"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workbookViewId="0">
      <selection activeCell="D21" sqref="D21"/>
    </sheetView>
  </sheetViews>
  <sheetFormatPr defaultRowHeight="15" x14ac:dyDescent="0.25"/>
  <cols>
    <col min="2" max="2" width="40.140625" bestFit="1" customWidth="1"/>
    <col min="3" max="3" width="12.5703125" bestFit="1" customWidth="1"/>
    <col min="4" max="4" width="13.28515625" bestFit="1" customWidth="1"/>
    <col min="5" max="5" width="13.85546875" bestFit="1" customWidth="1"/>
  </cols>
  <sheetData>
    <row r="1" spans="2:5" x14ac:dyDescent="0.25">
      <c r="E1" s="5" t="s">
        <v>20</v>
      </c>
    </row>
    <row r="2" spans="2:5" x14ac:dyDescent="0.25">
      <c r="B2" s="7" t="s">
        <v>30</v>
      </c>
      <c r="C2" s="7" t="s">
        <v>36</v>
      </c>
      <c r="D2" s="7" t="s">
        <v>35</v>
      </c>
      <c r="E2" s="7" t="s">
        <v>34</v>
      </c>
    </row>
    <row r="3" spans="2:5" x14ac:dyDescent="0.25">
      <c r="B3" s="8" t="s">
        <v>26</v>
      </c>
      <c r="C3" s="15">
        <v>15245.500109999999</v>
      </c>
      <c r="D3" s="15">
        <v>6070.0192800000004</v>
      </c>
      <c r="E3" s="15">
        <v>5851.4697100000003</v>
      </c>
    </row>
    <row r="4" spans="2:5" x14ac:dyDescent="0.25">
      <c r="B4" s="8" t="s">
        <v>27</v>
      </c>
      <c r="C4" s="15">
        <v>72283.709619999994</v>
      </c>
      <c r="D4" s="15">
        <v>66239.076550000013</v>
      </c>
      <c r="E4" s="15">
        <v>64224.886114530942</v>
      </c>
    </row>
    <row r="5" spans="2:5" x14ac:dyDescent="0.25">
      <c r="B5" s="8" t="s">
        <v>28</v>
      </c>
      <c r="C5" s="15">
        <v>1022.09482</v>
      </c>
      <c r="D5" s="15">
        <v>846.31650000000002</v>
      </c>
      <c r="E5" s="15">
        <v>869.48199999999997</v>
      </c>
    </row>
    <row r="6" spans="2:5" x14ac:dyDescent="0.25">
      <c r="B6" s="8" t="s">
        <v>31</v>
      </c>
      <c r="C6" s="15">
        <v>1254</v>
      </c>
      <c r="D6" s="15">
        <v>720</v>
      </c>
      <c r="E6" s="15">
        <v>387</v>
      </c>
    </row>
    <row r="7" spans="2:5" x14ac:dyDescent="0.25">
      <c r="B7" s="8" t="s">
        <v>29</v>
      </c>
      <c r="C7" s="15">
        <v>665.74921999999992</v>
      </c>
      <c r="D7" s="15">
        <v>667.6191</v>
      </c>
      <c r="E7" s="15">
        <v>691.71308999999997</v>
      </c>
    </row>
    <row r="8" spans="2:5" x14ac:dyDescent="0.25">
      <c r="B8" s="20" t="s">
        <v>9</v>
      </c>
      <c r="C8" s="11">
        <f>SUM(C3:C7)</f>
        <v>90471.053769999984</v>
      </c>
      <c r="D8" s="11">
        <f>SUM(D3:D7)</f>
        <v>74543.031430000003</v>
      </c>
      <c r="E8" s="11">
        <f>SUM(E3:E7)</f>
        <v>72024.550914530948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D20" sqref="D20"/>
    </sheetView>
  </sheetViews>
  <sheetFormatPr defaultRowHeight="15" x14ac:dyDescent="0.25"/>
  <cols>
    <col min="2" max="2" width="45" bestFit="1" customWidth="1"/>
    <col min="3" max="3" width="15" customWidth="1"/>
    <col min="4" max="5" width="16" customWidth="1"/>
    <col min="6" max="6" width="15.140625" customWidth="1"/>
  </cols>
  <sheetData>
    <row r="2" spans="2:6" x14ac:dyDescent="0.25">
      <c r="B2" s="7" t="s">
        <v>49</v>
      </c>
      <c r="C2" s="25">
        <v>2015</v>
      </c>
      <c r="D2" s="7" t="s">
        <v>36</v>
      </c>
      <c r="E2" s="7" t="s">
        <v>35</v>
      </c>
      <c r="F2" s="7" t="s">
        <v>34</v>
      </c>
    </row>
    <row r="3" spans="2:6" x14ac:dyDescent="0.25">
      <c r="B3" s="21" t="s">
        <v>50</v>
      </c>
      <c r="C3" s="22">
        <v>159714.65160000007</v>
      </c>
      <c r="D3" s="22">
        <v>37092.067559999989</v>
      </c>
      <c r="E3" s="22">
        <v>68832.597709999987</v>
      </c>
      <c r="F3" s="22">
        <v>96817.090819999969</v>
      </c>
    </row>
    <row r="4" spans="2:6" x14ac:dyDescent="0.25">
      <c r="B4" s="21" t="s">
        <v>51</v>
      </c>
      <c r="C4" s="22">
        <v>-53279.152829999999</v>
      </c>
      <c r="D4" s="22">
        <v>-11882.06926</v>
      </c>
      <c r="E4" s="22">
        <v>-26508.14993</v>
      </c>
      <c r="F4" s="22">
        <v>-36396.131269999998</v>
      </c>
    </row>
    <row r="5" spans="2:6" x14ac:dyDescent="0.25">
      <c r="B5" s="23" t="s">
        <v>52</v>
      </c>
      <c r="C5" s="24">
        <f>SUM(C3:C4)</f>
        <v>106435.49877000006</v>
      </c>
      <c r="D5" s="24">
        <f>SUM(D3:D4)</f>
        <v>25209.998299999988</v>
      </c>
      <c r="E5" s="24">
        <f>SUM(E3:E4)</f>
        <v>42324.447779999988</v>
      </c>
      <c r="F5" s="24">
        <f>SUM(F3:F4)</f>
        <v>60420.95954999997</v>
      </c>
    </row>
    <row r="6" spans="2:6" x14ac:dyDescent="0.25">
      <c r="B6" s="21" t="s">
        <v>53</v>
      </c>
      <c r="C6" s="22">
        <v>42027.873639999911</v>
      </c>
      <c r="D6" s="22">
        <v>3009.7528700000198</v>
      </c>
      <c r="E6" s="22">
        <v>8650.6235800000213</v>
      </c>
      <c r="F6" s="22">
        <v>20436.849880000031</v>
      </c>
    </row>
    <row r="7" spans="2:6" x14ac:dyDescent="0.25">
      <c r="B7" s="21" t="s">
        <v>54</v>
      </c>
      <c r="C7" s="22">
        <v>-62980.978029999998</v>
      </c>
      <c r="D7" s="22">
        <v>-11724.804770000001</v>
      </c>
      <c r="E7" s="22">
        <v>-23262.978729999999</v>
      </c>
      <c r="F7" s="22">
        <v>-34997.089939999998</v>
      </c>
    </row>
    <row r="8" spans="2:6" x14ac:dyDescent="0.25">
      <c r="B8" s="23" t="s">
        <v>55</v>
      </c>
      <c r="C8" s="24">
        <f>SUM(C5:C7)</f>
        <v>85482.394379999983</v>
      </c>
      <c r="D8" s="24">
        <f>SUM(D5:D7)</f>
        <v>16494.946400000008</v>
      </c>
      <c r="E8" s="24">
        <f>SUM(E5:E7)</f>
        <v>27712.09263000001</v>
      </c>
      <c r="F8" s="24">
        <f>SUM(F5:F7)</f>
        <v>45860.719489999996</v>
      </c>
    </row>
    <row r="9" spans="2:6" ht="25.5" x14ac:dyDescent="0.25">
      <c r="B9" s="26" t="s">
        <v>56</v>
      </c>
      <c r="C9" s="27">
        <v>113172.10269000001</v>
      </c>
      <c r="D9" s="27">
        <v>36639.378850000008</v>
      </c>
      <c r="E9" s="27">
        <v>61649.64011</v>
      </c>
      <c r="F9" s="27">
        <v>74272.967199999999</v>
      </c>
    </row>
    <row r="10" spans="2:6" x14ac:dyDescent="0.25">
      <c r="B10" s="26" t="s">
        <v>57</v>
      </c>
      <c r="C10" s="27">
        <v>-22299.261500000001</v>
      </c>
      <c r="D10" s="27">
        <v>-20144.432450000004</v>
      </c>
      <c r="E10" s="27">
        <v>-33937.547479999994</v>
      </c>
      <c r="F10" s="27">
        <v>-28412.247710000003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Balans</vt:lpstr>
      <vt:lpstr>Kapital adekvatlığı</vt:lpstr>
      <vt:lpstr>Balansdankənar Öhdəliklər</vt:lpstr>
      <vt:lpstr>Mənfəət və Zərərlər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Javid E. Imranov</dc:creator>
  <cp:lastModifiedBy>Samir Mastaliyev</cp:lastModifiedBy>
  <dcterms:created xsi:type="dcterms:W3CDTF">2016-08-22T05:44:01Z</dcterms:created>
  <dcterms:modified xsi:type="dcterms:W3CDTF">2016-11-21T08:29:28Z</dcterms:modified>
</cp:coreProperties>
</file>